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3812"/>
  <workbookPr autoCompressPictures="0"/>
  <bookViews>
    <workbookView xWindow="0" yWindow="1080" windowWidth="25600" windowHeight="14980" tabRatio="500"/>
  </bookViews>
  <sheets>
    <sheet name="ΠΑΚΕΤΑ ΕΡΓΑΣΙΑΣ" sheetId="1" r:id="rId1"/>
    <sheet name="ΕΞΟΠΛΙΣΜΟΣ Η_Υ - ΤΗΛ" sheetId="2" r:id="rId2"/>
    <sheet name="ΑΝΑΛΥΣΗ ΩΦΕΛΟΥΜΕΝΩΝ" sheetId="3" r:id="rId3"/>
  </sheets>
  <calcPr calcId="140001" concurrentCalc="0"/>
  <fileRecoveryPr repairLoad="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3" i="3" l="1"/>
  <c r="D4" i="3"/>
  <c r="D5" i="3"/>
  <c r="D6" i="3"/>
  <c r="D7" i="3"/>
  <c r="D8" i="3"/>
  <c r="D9" i="3"/>
  <c r="D10" i="3"/>
  <c r="D13" i="3"/>
  <c r="D16" i="3"/>
  <c r="D18" i="3"/>
  <c r="D2" i="2"/>
  <c r="E2" i="2"/>
  <c r="F2" i="2"/>
  <c r="D3" i="2"/>
  <c r="E3" i="2"/>
  <c r="F3" i="2"/>
  <c r="D4" i="2"/>
  <c r="E4" i="2"/>
  <c r="F4" i="2"/>
  <c r="D5" i="2"/>
  <c r="E5" i="2"/>
  <c r="F5" i="2"/>
  <c r="D6" i="2"/>
  <c r="E6" i="2"/>
  <c r="F6" i="2"/>
  <c r="D7" i="2"/>
  <c r="E7" i="2"/>
  <c r="F7" i="2"/>
  <c r="D8" i="2"/>
  <c r="E8" i="2"/>
  <c r="F8" i="2"/>
  <c r="D9" i="2"/>
  <c r="E9" i="2"/>
  <c r="F9" i="2"/>
  <c r="D10" i="2"/>
  <c r="E10" i="2"/>
  <c r="F10" i="2"/>
  <c r="D11" i="2"/>
  <c r="E11" i="2"/>
  <c r="F11" i="2"/>
  <c r="D12" i="2"/>
  <c r="E12" i="2"/>
  <c r="F12" i="2"/>
  <c r="D13" i="2"/>
  <c r="E13" i="2"/>
  <c r="F13" i="2"/>
  <c r="D14" i="2"/>
  <c r="E14" i="2"/>
  <c r="F14" i="2"/>
  <c r="D15" i="2"/>
  <c r="E15" i="2"/>
  <c r="F15" i="2"/>
  <c r="D16" i="2"/>
  <c r="E16" i="2"/>
  <c r="F16" i="2"/>
  <c r="F18" i="2"/>
  <c r="E18" i="2"/>
  <c r="D18" i="2"/>
  <c r="D17" i="2"/>
  <c r="E17" i="2"/>
  <c r="F17" i="2"/>
  <c r="G37" i="1"/>
  <c r="H37" i="1"/>
  <c r="I37" i="1"/>
  <c r="G39" i="1"/>
  <c r="H39" i="1"/>
  <c r="I39" i="1"/>
  <c r="I41" i="1"/>
  <c r="G2" i="1"/>
  <c r="H2" i="1"/>
  <c r="I2" i="1"/>
  <c r="G3" i="1"/>
  <c r="H3" i="1"/>
  <c r="I3" i="1"/>
  <c r="G4" i="1"/>
  <c r="H4" i="1"/>
  <c r="I4" i="1"/>
  <c r="G5" i="1"/>
  <c r="H5" i="1"/>
  <c r="I5" i="1"/>
  <c r="G8" i="1"/>
  <c r="H8" i="1"/>
  <c r="I8" i="1"/>
  <c r="G9" i="1"/>
  <c r="H9" i="1"/>
  <c r="I9" i="1"/>
  <c r="G10" i="1"/>
  <c r="I10" i="1"/>
  <c r="G11" i="1"/>
  <c r="I11" i="1"/>
  <c r="G12" i="1"/>
  <c r="I12" i="1"/>
  <c r="G13" i="1"/>
  <c r="H13" i="1"/>
  <c r="I13" i="1"/>
  <c r="G14" i="1"/>
  <c r="H14" i="1"/>
  <c r="I14" i="1"/>
  <c r="G15" i="1"/>
  <c r="H15" i="1"/>
  <c r="I15" i="1"/>
  <c r="G17" i="1"/>
  <c r="H17" i="1"/>
  <c r="I17" i="1"/>
  <c r="G19" i="1"/>
  <c r="H19" i="1"/>
  <c r="I19" i="1"/>
  <c r="G21" i="1"/>
  <c r="H21" i="1"/>
  <c r="I21" i="1"/>
  <c r="G23" i="1"/>
  <c r="H23" i="1"/>
  <c r="I23" i="1"/>
  <c r="G24" i="1"/>
  <c r="H24" i="1"/>
  <c r="I24" i="1"/>
  <c r="G26" i="1"/>
  <c r="H26" i="1"/>
  <c r="I26" i="1"/>
  <c r="G27" i="1"/>
  <c r="H27" i="1"/>
  <c r="I27" i="1"/>
  <c r="G29" i="1"/>
  <c r="H29" i="1"/>
  <c r="I29" i="1"/>
  <c r="G31" i="1"/>
  <c r="H31" i="1"/>
  <c r="I31" i="1"/>
  <c r="I34" i="1"/>
</calcChain>
</file>

<file path=xl/sharedStrings.xml><?xml version="1.0" encoding="utf-8"?>
<sst xmlns="http://schemas.openxmlformats.org/spreadsheetml/2006/main" count="110" uniqueCount="85">
  <si>
    <t>ΥΠΟ ΕΡΓΟ</t>
  </si>
  <si>
    <t>ΟΜΑΔΑ ΕΝΕΡΓΕΙΩΝ</t>
  </si>
  <si>
    <t>ΠΑΚΕΤΟ ΕΡΓΑΣΙΑΣ - ΠΕΡΙΓΡΑΦΗ</t>
  </si>
  <si>
    <t>ΤΙΜΗ ΜΟΝΑΔΑΣ</t>
  </si>
  <si>
    <t>ΜΟΝΑΔΑ ΜΕΤΡΗΣΗΣ</t>
  </si>
  <si>
    <t>ΠΟΣΟ ΤΗΤΑ</t>
  </si>
  <si>
    <t>ΣΥΝΟΛΟ</t>
  </si>
  <si>
    <t>ΦΠΑ</t>
  </si>
  <si>
    <t>ΣΥΝΟΛΟ ΜΕ ΦΠΑ</t>
  </si>
  <si>
    <t>1. ΕΝΕΡΓΕΙΕΣ ΔΙΑΜΟΡΦΩΣΗΣ ΚΑΙ ΛΕΙΤΟΥΡΓΙΑΣ ΚΟΜΒΟΥ</t>
  </si>
  <si>
    <t>Α. ΔΙΑΜΟΡΦΩΣΗ ΚΟΜΒΟΥ</t>
  </si>
  <si>
    <t>ΠΕ1Α.1 ΜΕΛΕΤΗ ΛΕΙΤΟΥΡΓΙΚΗΣ ΔΙΑΜΟΡΦΩΣΗΣ ΚΑΙ ΕΠΙΒΛΕΨΗ</t>
  </si>
  <si>
    <t>ΕΚΤΕΛΕΣΗ ΜΕ ΙΔΙΑ ΜΕΣΑ</t>
  </si>
  <si>
    <t>ΠΕ1Α.2 ΠΡΟΜΗΘΕΙΕΣ ΥΛΙΚΩΝ ΓΙΑ ΔΙΑΜΟΡΦΩΣΗ ΧΩΡΟΥ</t>
  </si>
  <si>
    <t>ΠΕ1Α.3 ΠΛΗΡΟΦΟΡΙΑΚΟ ΣΥΣΤΗΜΑ ΔΙΑΧΕΙΡΙΣΗΣ ΚΟΜΒΟΥ ΚΑΙ PORTAL</t>
  </si>
  <si>
    <t>ΠΕ1Α.4 ΠΡΟΜΗΘΕΙΑ ΕΞΟΠΛΙΣΜΟΥ ΠΛΗΡΟΦΟΡΙΚΗΣ ΚΑΙ ΤΗΛΕΠΙΚΟΙΝΩΝΙΩΝ</t>
  </si>
  <si>
    <t>Β. ΛΕΙΤΟΥΡΓΙΑ ΚΟΜΒΟΥ</t>
  </si>
  <si>
    <t>ΠΕ1Β.1 ΦΥΛΑΞΗ ΧΩΡΟΥ</t>
  </si>
  <si>
    <t>ΜΗΝΕΣ</t>
  </si>
  <si>
    <t>ΠΕ1Β.2 ΚΑΘΑΡΙΟΤΗΤΑ</t>
  </si>
  <si>
    <t>ΠΕ1Β.3 ΣΥΝΤΟΝΙΣΤΗΣ ΚΟΜΒΟΥ</t>
  </si>
  <si>
    <t>ΠΕ1Β.4 ΕΠΙΣΤΗΜΟΝΙΚΟΣ ΥΠΕΥΘΥΝΟΣ</t>
  </si>
  <si>
    <t>ΠΕ1Β.5 ΓΡΑΜΜΑΤΕΙΑ (Χ2)</t>
  </si>
  <si>
    <t>ΠΕ1Β.6 ΔΗΜΙΟΥΡΓΙΚΗ ΥΠΟΣΤΗΡΙΞΗ</t>
  </si>
  <si>
    <t>ΠΕ1Β.7 ΣΥΝΤΗΡΗΣΗ</t>
  </si>
  <si>
    <t>ΠΕ1Β.8 ΔΙΑΧΥΣΗ - ΔΗΜΟΣΙΟΤΗΤΑ</t>
  </si>
  <si>
    <t>ΑΡΙΘΜΟΣ</t>
  </si>
  <si>
    <t>Γ. ΠΡΟΕΤΟΙΜΑΣΙΑ ΔΡΑΣΕΩΝ ΔΙΚΤΥΩΣΗΣ ΚΑΙ ΕΠΙΧΕΙΡΗΜΑΤΙΚΟΥ ΕΠΙΤΑΧΥΝΤΗ</t>
  </si>
  <si>
    <t>ΠΕ1Γ.1 ΠΡΟΓΡΑΜΜΑΤΙΣΜΟΣ ΕΚΔΗΛΩΣΕΩΝ - ΠΡΟΕΤΟΙΜΑΣΙΑ ΕΠΙΧΕΙΡΗΜΑΤΙΚΟΥ ΕΠΙΤΑΧΥΝΤΗ</t>
  </si>
  <si>
    <t>Δ. ΗΜΕΡΕΣ ΔΙΑΧΥΣΗΣ</t>
  </si>
  <si>
    <t>ΠΕ1Δ.1 ΔΙΟΡΓΑΝΩΣΗ ΕΚΔΗΛΩΣΕΩΝ ΔΙΑΧΥΣΗΣ ΚΑΙ ΕΝΗΜΕΡΩΣΗΣ ΣΕ ΚΟΙΝΟ</t>
  </si>
  <si>
    <t>Ε. ΗΜΕΡΕΣ ΚΑΡΙΕΡΑΣ ΚΑΙ ΕΠΙΧΕΙΡΗΜΑΤΙΚΟΤΗΤΑΣ</t>
  </si>
  <si>
    <t>ΠΕ1Ε.1 ΔΙΟΡΓΑΝΩΣΗ ΗΜΕΡΩΝ ΚΑΡΙΕΡΑΣ ΚΑΙ ΕΠΙΧΕΙΡΗΜΑΤΙΚΟΤΗΤΑΣ (2ΗΜΕΡΕΣ)</t>
  </si>
  <si>
    <t>ΣΤ. ΔΙΑΓΩΝΙΣΜΟΙ</t>
  </si>
  <si>
    <t>ΠΕ1ΣΤ.1 ΔΙΟΡΓΑΝΩΣΗ ΔΙΑΓΩΝΙΣΜΩΝ ΚΑΙΝΟΤΟΜΙΑΣ</t>
  </si>
  <si>
    <t>ΠΕ1ΣΤ.2 ΔΙΟΡΓΑΝΩΣΗ ΔΙΑΓΩΝΙΣΜΩΝ VENTURE CAPITAL ACADEMY</t>
  </si>
  <si>
    <t>Ζ. ΕΠΙΧΕΙΡΗΜΑΤΙΚΕΣ ΑΠΟΣΤΟΛΕΣ</t>
  </si>
  <si>
    <t>ΠΕ1Ζ.1 ΔΙΟΡΓΑΝΩΣΗ ΕΠΙΧΕΙΡΗΜΑΤΙΚΩΝ ΑΠΟΣΤΟΛΩΝ ΣΤΟ ΕΞΩΤΕΡΙΚΟ</t>
  </si>
  <si>
    <t>ΠΕ1Ζ.2 ΔΙΟΡΓΑΝΩΣΗ ΑΠΟΣΤΟΛΩΝ ΑΠΟ ΤΟ ΕΞΩΤΕΡΙΚΟ</t>
  </si>
  <si>
    <t>Η. ΕΚΘΕΣΕΙΣ ΚΑΙΝΟΤΟΜΙΑΣ</t>
  </si>
  <si>
    <t>ΠΕ1Η.1 ΔΙΟΡΓΑΝΩΣΗ ΕΚΘΕΣΕΩΝ ΚΑΙΝΟΤΟΜΙΑΣ</t>
  </si>
  <si>
    <t>Θ. ΦΕΣΤΙΒΑΛ</t>
  </si>
  <si>
    <t>ΠΕ1Θ.1 ΔΙΟΡΓΑΝΩΣΗ ΦΕΣΙΒΑΛ ΚΑΙΝΟΤΟΜΙΑΣ ΚΑΙ ΕΠΙΧΕΙΡΗΜΑΤΙΚΟΤΗΤΑΣ</t>
  </si>
  <si>
    <t>ΜΕΡΙΚΟ ΣΥΝΟΛΟ ΥΠΟΕΡΓΟΥ 2</t>
  </si>
  <si>
    <t>2. ΥΠΗΡΕΣΙΕΣ ΣΥΜΒΟΥΛΩΝ ΣΕ ΩΦΕΛΟΥΜΕΝΟΥΣ</t>
  </si>
  <si>
    <t>Α. ΥΠΟΣΤΗΡΙΚΤΙΚΕΣ ΥΠΗΡΕΣΙΕΣ ΣΕ ΩΦΕΛΟΥΜΕΝΟΥΣ</t>
  </si>
  <si>
    <t>ΠΕ2Α.1 ΣΥΝΔΥΑΣΜΕΝΕΣ ΥΠΗΡΕΣΙΕΣ ΥΠΟΣΤΗΡΙΞΗΣ (ΕΠΙΧΕΙΡΗΜΑΤΙΚΟ ΣΧΕΔΙΟ, ΧΡΗΜΑΤΟΟΙΚΟΝΟΜΙΚΑ, MARKETING, ΝΟΜΙΚΑ, ΕΞΑΓΩΓΕΣ ΔΙΕΘΝΕΣ ΕΜΠΟΡΙΟ)</t>
  </si>
  <si>
    <t>AΝΑ ΟΜΑΔΑ</t>
  </si>
  <si>
    <t>ΣΥΜΦΩΝΙΑ ΠΛΑΙΣΙΟ</t>
  </si>
  <si>
    <t>Β. MENTORING - COACHING</t>
  </si>
  <si>
    <t>ΠΕ2Β.2 ΠΑΡΟΧΗ ΥΠΗΡΕΣΙΩΝ MENTORING - COACHING</t>
  </si>
  <si>
    <t>ΓΕΝΙΚΟ ΣΥΝΟΛΟ</t>
  </si>
  <si>
    <t>ΠΟΣΟΤΗΤΑ</t>
  </si>
  <si>
    <t>ΤΙΜΗ ΜΟΝΑΔΟΣ</t>
  </si>
  <si>
    <t>ΣΤΑΘΕΡΟΙ Η/Υ ΜΕ ΟΘΟΝΗ</t>
  </si>
  <si>
    <t>ΦΟΡΗΤΟΙ Η/Υ</t>
  </si>
  <si>
    <t>ΕΚΤΥΠΩΤΕΣ LASER COLOR</t>
  </si>
  <si>
    <t>ΠΟΛΥΜΗΧΑΝΗΜΑ LASER COLOR</t>
  </si>
  <si>
    <t>MULTIMEDIA PROJECTOR</t>
  </si>
  <si>
    <t>ΤΗΛΕΦΩΝΑ VOIP</t>
  </si>
  <si>
    <t>ΤΗΛΕΦΩΝΙΚΟ ΚΕΝΤΡΟ ASTERISK</t>
  </si>
  <si>
    <t>ΟΘΟΝΕΣ 40"</t>
  </si>
  <si>
    <t>WIFI APS</t>
  </si>
  <si>
    <t>SWITCH</t>
  </si>
  <si>
    <t>3D PRINTER</t>
  </si>
  <si>
    <t>ΦΑΣΗ Α: ΥΠΗΡΕΣΙΕΣ ΔΙΚΤΥΩΣΗΣ</t>
  </si>
  <si>
    <t>ΕΝΕΡΓΕΙΑ</t>
  </si>
  <si>
    <t>ΣΥΜΜΕΤΕΧΟΝΤΕΣ ΑΝΑ ΕΝΕΡΓΕΙΑ</t>
  </si>
  <si>
    <t>ΣΥΝΟΛΟ ΣΥΜΜΕΤΕΧΟΝΤΩΝ</t>
  </si>
  <si>
    <t>ΠΑΡΑΤΗΡΗΣΕΙΣ</t>
  </si>
  <si>
    <t>ΕΚΔΗΛΩΣΕΙΣ ΔΙΑΧΥΣΗΣ ΚΑΙ ΕΝΗΜΕΡΩΣΗΣ</t>
  </si>
  <si>
    <t>Μεγάλο αμφιθέατρο</t>
  </si>
  <si>
    <t>ΗΜΕΡΕΣ ΚΑΡΙΕΡΑΣ ΚΑΙ ΕΠΙΧΕΙΡΗΜΑΤΙΚΟΤΗΤΑΣ</t>
  </si>
  <si>
    <t>ΔΙΑΓΩΝΙΣΜΟΙ ΚΑΙΝΟΤΟΜΙΑΣ</t>
  </si>
  <si>
    <t>ΔΙΑΓΩΝΙΣΜΟΙ VENTURE CAPITAL ACADEMY</t>
  </si>
  <si>
    <t>Σεμινάριο</t>
  </si>
  <si>
    <t>ΕΠΙΧΕΙΡΗΜΑΤΙΚΕΣ ΑΠΟΣΤΟΛΕΣ ΣΤΟ ΕΞΩΤΕΡΙΚΟ</t>
  </si>
  <si>
    <t>ΕΠΙΧΕΙΡΗΜΑΤΙΚΕΣ ΑΠΟΣΤΟΛΕΣ ΑΠΟ ΤΟ ΕΞΩΤΕΡΙΚΟ</t>
  </si>
  <si>
    <t>ΕΚΘΕΣΕΙΣ ΚΑΙΝΟΤΟΜΙΑΣ</t>
  </si>
  <si>
    <t>ΦΕΣΤΙΒΑΛ ΚΑΙΝΟΤΟΜΙΑΣ</t>
  </si>
  <si>
    <t>ΦΑΣΗ Β: ΕΠΙΧΕΙΡΗΜΑΤΙΚΟΣ ΕΠΙΤΑΧΥΝΤΗΣ</t>
  </si>
  <si>
    <t>ΠΕΡΙΟΔΟΙ (3 ΜΗΝΕΣ)</t>
  </si>
  <si>
    <t>9 ΟΜΑΔΕΣ Χ 3 ΑΤΟΜΑ / 3 ΠΕΡΙΟΔΟΙ ΤΩΝ ΤΡΙΩΝ ΜΗΝΩΝ ΑΝΑ ΕΤΟΣ Χ 2 ΕΤΗ</t>
  </si>
  <si>
    <t>Δείκτης κόστους</t>
  </si>
  <si>
    <t>Ευρώ/ωφελούμενο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</si>
</sst>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color rgb="FF000000"/>
      <name val="Arial"/>
    </font>
    <font>
      <b/>
      <sz val="10"/>
      <color rgb="FF000000"/>
      <name val="Arial"/>
    </font>
    <font>
      <b/>
      <sz val="10"/>
      <color rgb="FF000000"/>
      <name val="Arial"/>
    </font>
    <font>
      <b/>
      <sz val="10"/>
      <color rgb="FF000000"/>
      <name val="Arial"/>
    </font>
    <font>
      <b/>
      <sz val="10"/>
      <color rgb="FF000000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 applyAlignment="1">
      <alignment wrapText="1"/>
    </xf>
    <xf numFmtId="4" fontId="1" fillId="0" borderId="0" xfId="0" applyNumberFormat="1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right" vertical="center" wrapText="1"/>
    </xf>
    <xf numFmtId="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4" fontId="0" fillId="0" borderId="0" xfId="0" applyNumberFormat="1" applyAlignment="1">
      <alignment vertical="center" wrapText="1"/>
    </xf>
    <xf numFmtId="0" fontId="4" fillId="0" borderId="0" xfId="0" applyFont="1" applyAlignment="1">
      <alignment vertical="center" wrapText="1"/>
    </xf>
  </cellXfs>
  <cellStyles count="1"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10"/>
  <sheetViews>
    <sheetView tabSelected="1" workbookViewId="0">
      <selection activeCell="E20" sqref="E20"/>
    </sheetView>
  </sheetViews>
  <sheetFormatPr baseColWidth="10" defaultColWidth="17.1640625" defaultRowHeight="12.75" customHeight="1" x14ac:dyDescent="0"/>
  <cols>
    <col min="1" max="1" width="40.5" customWidth="1"/>
    <col min="2" max="2" width="25.6640625" customWidth="1"/>
    <col min="3" max="3" width="71.33203125" customWidth="1"/>
    <col min="4" max="4" width="10.6640625" customWidth="1"/>
    <col min="5" max="5" width="9.83203125" customWidth="1"/>
    <col min="6" max="6" width="7.83203125" customWidth="1"/>
    <col min="7" max="9" width="11.6640625" customWidth="1"/>
  </cols>
  <sheetData>
    <row r="1" spans="1:22" ht="21.75" customHeight="1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</row>
    <row r="2" spans="1:22" ht="21.75" customHeight="1">
      <c r="A2" s="2" t="s">
        <v>9</v>
      </c>
      <c r="B2" s="2" t="s">
        <v>10</v>
      </c>
      <c r="C2" s="2" t="s">
        <v>11</v>
      </c>
      <c r="D2" s="8">
        <v>15000</v>
      </c>
      <c r="E2" s="4"/>
      <c r="F2" s="8">
        <v>1</v>
      </c>
      <c r="G2" s="8">
        <f>D2*F2</f>
        <v>15000</v>
      </c>
      <c r="H2" s="8">
        <f>0.23*G2</f>
        <v>3450</v>
      </c>
      <c r="I2" s="8">
        <f>G2+H2</f>
        <v>18450</v>
      </c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</row>
    <row r="3" spans="1:22" ht="21.75" customHeight="1">
      <c r="A3" s="2" t="s">
        <v>12</v>
      </c>
      <c r="B3" s="2"/>
      <c r="C3" s="2" t="s">
        <v>13</v>
      </c>
      <c r="D3" s="8">
        <v>150000</v>
      </c>
      <c r="E3" s="4"/>
      <c r="F3" s="8">
        <v>1</v>
      </c>
      <c r="G3" s="8">
        <f>D3*F3</f>
        <v>150000</v>
      </c>
      <c r="H3" s="8">
        <f>0.23*G3</f>
        <v>34500</v>
      </c>
      <c r="I3" s="8">
        <f>G3+H3</f>
        <v>184500</v>
      </c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</row>
    <row r="4" spans="1:22" ht="21.75" customHeight="1">
      <c r="A4" s="2"/>
      <c r="B4" s="2"/>
      <c r="C4" s="2" t="s">
        <v>14</v>
      </c>
      <c r="D4" s="8">
        <v>30000</v>
      </c>
      <c r="E4" s="4"/>
      <c r="F4" s="8">
        <v>1</v>
      </c>
      <c r="G4" s="8">
        <f>D4*F4</f>
        <v>30000</v>
      </c>
      <c r="H4" s="8">
        <f>0.23*G4</f>
        <v>6900</v>
      </c>
      <c r="I4" s="8">
        <f>G4+H4</f>
        <v>36900</v>
      </c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</row>
    <row r="5" spans="1:22" ht="21.75" customHeight="1">
      <c r="A5" s="2"/>
      <c r="B5" s="2"/>
      <c r="C5" s="2" t="s">
        <v>15</v>
      </c>
      <c r="D5" s="8">
        <v>90000</v>
      </c>
      <c r="E5" s="4"/>
      <c r="F5" s="8">
        <v>1</v>
      </c>
      <c r="G5" s="8">
        <f>D5*F5</f>
        <v>90000</v>
      </c>
      <c r="H5" s="8">
        <f>0.23*G5</f>
        <v>20700</v>
      </c>
      <c r="I5" s="8">
        <f>G5+H5</f>
        <v>110700</v>
      </c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</row>
    <row r="6" spans="1:22" ht="21.75" customHeight="1">
      <c r="A6" s="2"/>
      <c r="B6" s="2"/>
      <c r="C6" s="2"/>
      <c r="D6" s="8"/>
      <c r="E6" s="4"/>
      <c r="F6" s="8"/>
      <c r="G6" s="8"/>
      <c r="H6" s="8"/>
      <c r="I6" s="8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</row>
    <row r="7" spans="1:22" ht="21.75" customHeight="1">
      <c r="A7" s="2"/>
      <c r="B7" s="2"/>
      <c r="C7" s="2"/>
      <c r="D7" s="8"/>
      <c r="E7" s="4"/>
      <c r="F7" s="8"/>
      <c r="G7" s="8"/>
      <c r="H7" s="8"/>
      <c r="I7" s="8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</row>
    <row r="8" spans="1:22" ht="21.75" customHeight="1">
      <c r="A8" s="2"/>
      <c r="B8" s="2" t="s">
        <v>16</v>
      </c>
      <c r="C8" s="2" t="s">
        <v>17</v>
      </c>
      <c r="D8" s="8">
        <v>1000</v>
      </c>
      <c r="E8" s="4" t="s">
        <v>18</v>
      </c>
      <c r="F8" s="8">
        <v>24</v>
      </c>
      <c r="G8" s="8">
        <f t="shared" ref="G8:G15" si="0">D8*F8</f>
        <v>24000</v>
      </c>
      <c r="H8" s="8">
        <f>0.23*G8</f>
        <v>5520</v>
      </c>
      <c r="I8" s="8">
        <f t="shared" ref="I8:I15" si="1">G8+H8</f>
        <v>29520</v>
      </c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</row>
    <row r="9" spans="1:22" ht="21.75" customHeight="1">
      <c r="A9" s="2"/>
      <c r="B9" s="2"/>
      <c r="C9" s="2" t="s">
        <v>19</v>
      </c>
      <c r="D9" s="8">
        <v>700</v>
      </c>
      <c r="E9" s="4" t="s">
        <v>18</v>
      </c>
      <c r="F9" s="8">
        <v>24</v>
      </c>
      <c r="G9" s="8">
        <f t="shared" si="0"/>
        <v>16800</v>
      </c>
      <c r="H9" s="8">
        <f>0.23*G9</f>
        <v>3864</v>
      </c>
      <c r="I9" s="8">
        <f t="shared" si="1"/>
        <v>20664</v>
      </c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</row>
    <row r="10" spans="1:22" ht="21.75" customHeight="1">
      <c r="A10" s="2"/>
      <c r="B10" s="2"/>
      <c r="C10" s="2" t="s">
        <v>20</v>
      </c>
      <c r="D10" s="8">
        <v>2200</v>
      </c>
      <c r="E10" s="4" t="s">
        <v>18</v>
      </c>
      <c r="F10" s="8">
        <v>24</v>
      </c>
      <c r="G10" s="8">
        <f t="shared" si="0"/>
        <v>52800</v>
      </c>
      <c r="H10" s="8">
        <v>0</v>
      </c>
      <c r="I10" s="8">
        <f t="shared" si="1"/>
        <v>52800</v>
      </c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</row>
    <row r="11" spans="1:22" ht="21.75" customHeight="1">
      <c r="A11" s="2"/>
      <c r="B11" s="2"/>
      <c r="C11" s="2" t="s">
        <v>21</v>
      </c>
      <c r="D11" s="8">
        <v>1800</v>
      </c>
      <c r="E11" s="4" t="s">
        <v>18</v>
      </c>
      <c r="F11" s="8">
        <v>24</v>
      </c>
      <c r="G11" s="8">
        <f t="shared" si="0"/>
        <v>43200</v>
      </c>
      <c r="H11" s="8">
        <v>0</v>
      </c>
      <c r="I11" s="8">
        <f t="shared" si="1"/>
        <v>43200</v>
      </c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</row>
    <row r="12" spans="1:22" ht="21.75" customHeight="1">
      <c r="A12" s="2"/>
      <c r="B12" s="2"/>
      <c r="C12" s="2" t="s">
        <v>22</v>
      </c>
      <c r="D12" s="8">
        <v>2500</v>
      </c>
      <c r="E12" s="4" t="s">
        <v>18</v>
      </c>
      <c r="F12" s="8">
        <v>24</v>
      </c>
      <c r="G12" s="8">
        <f t="shared" si="0"/>
        <v>60000</v>
      </c>
      <c r="H12" s="8">
        <v>0</v>
      </c>
      <c r="I12" s="8">
        <f t="shared" si="1"/>
        <v>60000</v>
      </c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</row>
    <row r="13" spans="1:22" ht="21.75" customHeight="1">
      <c r="A13" s="2"/>
      <c r="B13" s="2"/>
      <c r="C13" s="2" t="s">
        <v>23</v>
      </c>
      <c r="D13" s="8">
        <v>1300</v>
      </c>
      <c r="E13" s="4" t="s">
        <v>18</v>
      </c>
      <c r="F13" s="8">
        <v>24</v>
      </c>
      <c r="G13" s="8">
        <f t="shared" si="0"/>
        <v>31200</v>
      </c>
      <c r="H13" s="8">
        <f>0.23*G13</f>
        <v>7176</v>
      </c>
      <c r="I13" s="8">
        <f t="shared" si="1"/>
        <v>38376</v>
      </c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</row>
    <row r="14" spans="1:22" ht="21.75" customHeight="1">
      <c r="A14" s="2"/>
      <c r="B14" s="2"/>
      <c r="C14" s="2" t="s">
        <v>24</v>
      </c>
      <c r="D14" s="8">
        <v>500</v>
      </c>
      <c r="E14" s="4" t="s">
        <v>18</v>
      </c>
      <c r="F14" s="8">
        <v>24</v>
      </c>
      <c r="G14" s="8">
        <f t="shared" si="0"/>
        <v>12000</v>
      </c>
      <c r="H14" s="8">
        <f>0.23*G14</f>
        <v>2760</v>
      </c>
      <c r="I14" s="8">
        <f t="shared" si="1"/>
        <v>14760</v>
      </c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</row>
    <row r="15" spans="1:22" ht="21.75" customHeight="1">
      <c r="A15" s="2"/>
      <c r="B15" s="2"/>
      <c r="C15" s="2" t="s">
        <v>25</v>
      </c>
      <c r="D15" s="8">
        <v>130000</v>
      </c>
      <c r="E15" s="4" t="s">
        <v>26</v>
      </c>
      <c r="F15" s="8">
        <v>1</v>
      </c>
      <c r="G15" s="8">
        <f t="shared" si="0"/>
        <v>130000</v>
      </c>
      <c r="H15" s="8">
        <f>0.23*G15</f>
        <v>29900</v>
      </c>
      <c r="I15" s="8">
        <f t="shared" si="1"/>
        <v>159900</v>
      </c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</row>
    <row r="16" spans="1:22" ht="21.75" customHeight="1">
      <c r="A16" s="2"/>
      <c r="B16" s="2"/>
      <c r="C16" s="2"/>
      <c r="D16" s="8"/>
      <c r="E16" s="4"/>
      <c r="F16" s="8"/>
      <c r="G16" s="8"/>
      <c r="H16" s="8"/>
      <c r="I16" s="8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</row>
    <row r="17" spans="1:22" ht="21.75" customHeight="1">
      <c r="A17" s="2"/>
      <c r="B17" s="2" t="s">
        <v>27</v>
      </c>
      <c r="C17" s="2" t="s">
        <v>28</v>
      </c>
      <c r="D17" s="8">
        <v>100000</v>
      </c>
      <c r="E17" s="4" t="s">
        <v>26</v>
      </c>
      <c r="F17" s="8">
        <v>1</v>
      </c>
      <c r="G17" s="8">
        <f>D17*F17</f>
        <v>100000</v>
      </c>
      <c r="H17" s="8">
        <f>0.23*G17</f>
        <v>23000</v>
      </c>
      <c r="I17" s="8">
        <f>G17+H17</f>
        <v>123000</v>
      </c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</row>
    <row r="18" spans="1:22" ht="21.75" customHeight="1">
      <c r="A18" s="2"/>
      <c r="B18" s="2"/>
      <c r="C18" s="2"/>
      <c r="D18" s="8"/>
      <c r="E18" s="4"/>
      <c r="F18" s="8"/>
      <c r="G18" s="8"/>
      <c r="H18" s="8"/>
      <c r="I18" s="8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</row>
    <row r="19" spans="1:22" ht="21.75" customHeight="1">
      <c r="A19" s="2"/>
      <c r="B19" s="2" t="s">
        <v>29</v>
      </c>
      <c r="C19" s="2" t="s">
        <v>30</v>
      </c>
      <c r="D19" s="8">
        <v>10000</v>
      </c>
      <c r="E19" s="4" t="s">
        <v>18</v>
      </c>
      <c r="F19" s="8">
        <v>24</v>
      </c>
      <c r="G19" s="8">
        <f>D19*F19</f>
        <v>240000</v>
      </c>
      <c r="H19" s="8">
        <f>0.23*G19</f>
        <v>55200</v>
      </c>
      <c r="I19" s="8">
        <f>G19+H19</f>
        <v>295200</v>
      </c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</row>
    <row r="20" spans="1:22" ht="21.75" customHeight="1">
      <c r="A20" s="2"/>
      <c r="B20" s="2"/>
      <c r="C20" s="2"/>
      <c r="D20" s="8"/>
      <c r="E20" s="4"/>
      <c r="F20" s="8"/>
      <c r="G20" s="8"/>
      <c r="H20" s="8"/>
      <c r="I20" s="8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</row>
    <row r="21" spans="1:22" ht="21.75" customHeight="1">
      <c r="A21" s="2"/>
      <c r="B21" s="2" t="s">
        <v>31</v>
      </c>
      <c r="C21" s="2" t="s">
        <v>32</v>
      </c>
      <c r="D21" s="8">
        <v>5000</v>
      </c>
      <c r="E21" s="4" t="s">
        <v>26</v>
      </c>
      <c r="F21" s="8">
        <v>10</v>
      </c>
      <c r="G21" s="8">
        <f>D21*F21</f>
        <v>50000</v>
      </c>
      <c r="H21" s="8">
        <f>0.23*G21</f>
        <v>11500</v>
      </c>
      <c r="I21" s="8">
        <f>G21+H21</f>
        <v>61500</v>
      </c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</row>
    <row r="22" spans="1:22" ht="21.75" customHeight="1">
      <c r="A22" s="2"/>
      <c r="B22" s="2"/>
      <c r="C22" s="2"/>
      <c r="D22" s="8"/>
      <c r="E22" s="4"/>
      <c r="F22" s="8"/>
      <c r="G22" s="8"/>
      <c r="H22" s="8"/>
      <c r="I22" s="8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</row>
    <row r="23" spans="1:22" ht="21.75" customHeight="1">
      <c r="A23" s="2"/>
      <c r="B23" s="2" t="s">
        <v>33</v>
      </c>
      <c r="C23" s="2" t="s">
        <v>34</v>
      </c>
      <c r="D23" s="8">
        <v>8000</v>
      </c>
      <c r="E23" s="4" t="s">
        <v>26</v>
      </c>
      <c r="F23" s="8">
        <v>5</v>
      </c>
      <c r="G23" s="8">
        <f>D23*F23</f>
        <v>40000</v>
      </c>
      <c r="H23" s="8">
        <f>0.23*G23</f>
        <v>9200</v>
      </c>
      <c r="I23" s="8">
        <f>G23+H23</f>
        <v>49200</v>
      </c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</row>
    <row r="24" spans="1:22" ht="21.75" customHeight="1">
      <c r="A24" s="2"/>
      <c r="B24" s="2"/>
      <c r="C24" s="2" t="s">
        <v>35</v>
      </c>
      <c r="D24" s="8">
        <v>10000</v>
      </c>
      <c r="E24" s="4" t="s">
        <v>26</v>
      </c>
      <c r="F24" s="8">
        <v>5</v>
      </c>
      <c r="G24" s="8">
        <f>D24*F24</f>
        <v>50000</v>
      </c>
      <c r="H24" s="8">
        <f>0.23*G24</f>
        <v>11500</v>
      </c>
      <c r="I24" s="8">
        <f>G24+H24</f>
        <v>61500</v>
      </c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</row>
    <row r="25" spans="1:22" ht="21.75" customHeight="1">
      <c r="A25" s="2"/>
      <c r="B25" s="2"/>
      <c r="C25" s="2"/>
      <c r="D25" s="8"/>
      <c r="E25" s="4"/>
      <c r="F25" s="8"/>
      <c r="G25" s="8"/>
      <c r="H25" s="8"/>
      <c r="I25" s="8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</row>
    <row r="26" spans="1:22" ht="21.75" customHeight="1">
      <c r="A26" s="2"/>
      <c r="B26" s="2" t="s">
        <v>36</v>
      </c>
      <c r="C26" s="2" t="s">
        <v>37</v>
      </c>
      <c r="D26" s="8">
        <v>20000</v>
      </c>
      <c r="E26" s="4" t="s">
        <v>26</v>
      </c>
      <c r="F26" s="8">
        <v>6</v>
      </c>
      <c r="G26" s="8">
        <f>D26*F26</f>
        <v>120000</v>
      </c>
      <c r="H26" s="8">
        <f>0.23*G26</f>
        <v>27600</v>
      </c>
      <c r="I26" s="8">
        <f>G26+H26</f>
        <v>147600</v>
      </c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</row>
    <row r="27" spans="1:22" ht="21.75" customHeight="1">
      <c r="A27" s="2"/>
      <c r="B27" s="2"/>
      <c r="C27" s="2" t="s">
        <v>38</v>
      </c>
      <c r="D27" s="8">
        <v>20000</v>
      </c>
      <c r="E27" s="4" t="s">
        <v>26</v>
      </c>
      <c r="F27" s="8">
        <v>6</v>
      </c>
      <c r="G27" s="8">
        <f>D27*F27</f>
        <v>120000</v>
      </c>
      <c r="H27" s="8">
        <f>0.23*G27</f>
        <v>27600</v>
      </c>
      <c r="I27" s="8">
        <f>G27+H27</f>
        <v>147600</v>
      </c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</row>
    <row r="28" spans="1:22" ht="21.75" customHeight="1">
      <c r="A28" s="2"/>
      <c r="B28" s="2"/>
      <c r="C28" s="2"/>
      <c r="D28" s="2"/>
      <c r="E28" s="5"/>
      <c r="F28" s="2"/>
      <c r="G28" s="8"/>
      <c r="H28" s="8"/>
      <c r="I28" s="8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</row>
    <row r="29" spans="1:22" ht="21.75" customHeight="1">
      <c r="A29" s="2"/>
      <c r="B29" s="2" t="s">
        <v>39</v>
      </c>
      <c r="C29" s="2" t="s">
        <v>40</v>
      </c>
      <c r="D29" s="8">
        <v>8000</v>
      </c>
      <c r="E29" s="4" t="s">
        <v>26</v>
      </c>
      <c r="F29" s="2">
        <v>8</v>
      </c>
      <c r="G29" s="8">
        <f>D29*F29</f>
        <v>64000</v>
      </c>
      <c r="H29" s="8">
        <f>0.23*G29</f>
        <v>14720</v>
      </c>
      <c r="I29" s="8">
        <f>G29+H29</f>
        <v>78720</v>
      </c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</row>
    <row r="30" spans="1:22" ht="21.75" customHeight="1">
      <c r="A30" s="2"/>
      <c r="B30" s="2"/>
      <c r="C30" s="2"/>
      <c r="D30" s="8"/>
      <c r="E30" s="5"/>
      <c r="F30" s="2"/>
      <c r="G30" s="8"/>
      <c r="H30" s="8"/>
      <c r="I30" s="8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</row>
    <row r="31" spans="1:22" ht="21.75" customHeight="1">
      <c r="A31" s="2"/>
      <c r="B31" s="2" t="s">
        <v>41</v>
      </c>
      <c r="C31" s="2" t="s">
        <v>42</v>
      </c>
      <c r="D31" s="8">
        <v>35000</v>
      </c>
      <c r="E31" s="4" t="s">
        <v>26</v>
      </c>
      <c r="F31" s="2">
        <v>2</v>
      </c>
      <c r="G31" s="8">
        <f>D31*F31</f>
        <v>70000</v>
      </c>
      <c r="H31" s="8">
        <f>0.23*G31</f>
        <v>16100</v>
      </c>
      <c r="I31" s="8">
        <f>G31+H31</f>
        <v>86100</v>
      </c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</row>
    <row r="32" spans="1:22" ht="21.75" customHeight="1">
      <c r="A32" s="2"/>
      <c r="B32" s="2"/>
      <c r="C32" s="2"/>
      <c r="D32" s="2"/>
      <c r="E32" s="5"/>
      <c r="F32" s="2"/>
      <c r="G32" s="8"/>
      <c r="H32" s="8"/>
      <c r="I32" s="8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</row>
    <row r="33" spans="1:22" ht="21.75" customHeight="1">
      <c r="A33" s="2"/>
      <c r="B33" s="2"/>
      <c r="C33" s="2"/>
      <c r="D33" s="2"/>
      <c r="E33" s="5"/>
      <c r="F33" s="2"/>
      <c r="G33" s="8"/>
      <c r="H33" s="8"/>
      <c r="I33" s="8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</row>
    <row r="34" spans="1:22" ht="21.75" customHeight="1">
      <c r="A34" s="2"/>
      <c r="B34" s="2"/>
      <c r="C34" s="3" t="s">
        <v>43</v>
      </c>
      <c r="D34" s="2"/>
      <c r="E34" s="5"/>
      <c r="F34" s="2"/>
      <c r="G34" s="8"/>
      <c r="H34" s="8"/>
      <c r="I34" s="1">
        <f>SUM(I2:I31)</f>
        <v>1820190</v>
      </c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</row>
    <row r="35" spans="1:22" ht="21.75" customHeight="1">
      <c r="A35" s="2"/>
      <c r="B35" s="2"/>
      <c r="C35" s="2"/>
      <c r="D35" s="2"/>
      <c r="E35" s="5"/>
      <c r="F35" s="2"/>
      <c r="G35" s="8"/>
      <c r="H35" s="8"/>
      <c r="I35" s="8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</row>
    <row r="36" spans="1:22" ht="21.75" customHeight="1">
      <c r="A36" s="2"/>
      <c r="B36" s="2"/>
      <c r="C36" s="2"/>
      <c r="D36" s="2"/>
      <c r="E36" s="5"/>
      <c r="F36" s="2"/>
      <c r="G36" s="8"/>
      <c r="H36" s="8"/>
      <c r="I36" s="8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</row>
    <row r="37" spans="1:22" ht="21.75" customHeight="1">
      <c r="A37" s="2" t="s">
        <v>44</v>
      </c>
      <c r="B37" s="2" t="s">
        <v>45</v>
      </c>
      <c r="C37" s="2" t="s">
        <v>46</v>
      </c>
      <c r="D37" s="8">
        <v>4000</v>
      </c>
      <c r="E37" s="5" t="s">
        <v>47</v>
      </c>
      <c r="F37" s="2">
        <v>54</v>
      </c>
      <c r="G37" s="8">
        <f>D37*F37</f>
        <v>216000</v>
      </c>
      <c r="H37" s="8">
        <f>0.23*G37</f>
        <v>49680</v>
      </c>
      <c r="I37" s="8">
        <f>G37+H37</f>
        <v>265680</v>
      </c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</row>
    <row r="38" spans="1:22" ht="21.75" customHeight="1">
      <c r="A38" s="2" t="s">
        <v>48</v>
      </c>
      <c r="B38" s="2"/>
      <c r="C38" s="2"/>
      <c r="D38" s="2"/>
      <c r="E38" s="5"/>
      <c r="F38" s="2"/>
      <c r="G38" s="8"/>
      <c r="H38" s="8"/>
      <c r="I38" s="8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  <row r="39" spans="1:22" ht="21.75" customHeight="1">
      <c r="A39" s="2"/>
      <c r="B39" s="2" t="s">
        <v>49</v>
      </c>
      <c r="C39" s="2" t="s">
        <v>50</v>
      </c>
      <c r="D39" s="8">
        <v>4000</v>
      </c>
      <c r="E39" s="5" t="s">
        <v>47</v>
      </c>
      <c r="F39" s="2">
        <v>54</v>
      </c>
      <c r="G39" s="8">
        <f>D39*F39</f>
        <v>216000</v>
      </c>
      <c r="H39" s="8">
        <f>0.23*G39</f>
        <v>49680</v>
      </c>
      <c r="I39" s="8">
        <f>G39+H39</f>
        <v>265680</v>
      </c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</row>
    <row r="40" spans="1:22" ht="21.75" customHeight="1">
      <c r="A40" s="2"/>
      <c r="B40" s="2"/>
      <c r="C40" s="2"/>
      <c r="D40" s="2"/>
      <c r="E40" s="5"/>
      <c r="F40" s="2"/>
      <c r="G40" s="8"/>
      <c r="H40" s="8"/>
      <c r="I40" s="8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</row>
    <row r="41" spans="1:22" ht="21.75" customHeight="1">
      <c r="A41" s="2"/>
      <c r="B41" s="2"/>
      <c r="C41" s="3" t="s">
        <v>43</v>
      </c>
      <c r="D41" s="2"/>
      <c r="E41" s="5"/>
      <c r="F41" s="2"/>
      <c r="G41" s="8"/>
      <c r="H41" s="8"/>
      <c r="I41" s="1">
        <f>I37+I39</f>
        <v>531360</v>
      </c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</row>
    <row r="42" spans="1:22" ht="21.75" customHeight="1">
      <c r="A42" s="2"/>
      <c r="B42" s="2"/>
      <c r="C42" s="2"/>
      <c r="D42" s="2"/>
      <c r="E42" s="5"/>
      <c r="F42" s="2"/>
      <c r="G42" s="8"/>
      <c r="H42" s="8"/>
      <c r="I42" s="8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</row>
    <row r="43" spans="1:22" ht="21.75" customHeight="1">
      <c r="A43" s="2"/>
      <c r="B43" s="2"/>
      <c r="C43" s="3" t="s">
        <v>51</v>
      </c>
      <c r="D43" s="7"/>
      <c r="E43" s="6"/>
      <c r="F43" s="7"/>
      <c r="G43" s="1"/>
      <c r="H43" s="1"/>
      <c r="I43" s="1">
        <v>2351550</v>
      </c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</row>
    <row r="44" spans="1:22" ht="21.75" customHeight="1">
      <c r="A44" s="2"/>
      <c r="B44" s="2"/>
      <c r="C44" s="2"/>
      <c r="D44" s="2"/>
      <c r="E44" s="5"/>
      <c r="F44" s="2"/>
      <c r="G44" s="8"/>
      <c r="H44" s="8"/>
      <c r="I44" s="8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</row>
    <row r="45" spans="1:22" ht="21.75" customHeight="1">
      <c r="A45" s="2"/>
      <c r="B45" s="2"/>
      <c r="C45" s="2"/>
      <c r="D45" s="2"/>
      <c r="E45" s="5"/>
      <c r="F45" s="2"/>
      <c r="G45" s="8"/>
      <c r="H45" s="8"/>
      <c r="I45" s="8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</row>
    <row r="46" spans="1:22" ht="21.75" customHeight="1">
      <c r="A46" s="2"/>
      <c r="B46" s="2"/>
      <c r="C46" s="2"/>
      <c r="D46" s="2"/>
      <c r="E46" s="5"/>
      <c r="F46" s="2"/>
      <c r="G46" s="8"/>
      <c r="H46" s="8"/>
      <c r="I46" s="8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</row>
    <row r="47" spans="1:22" ht="21.75" customHeight="1">
      <c r="A47" s="2"/>
      <c r="B47" s="2"/>
      <c r="C47" s="2"/>
      <c r="D47" s="2"/>
      <c r="E47" s="5"/>
      <c r="F47" s="2"/>
      <c r="G47" s="8"/>
      <c r="H47" s="8"/>
      <c r="I47" s="8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</row>
    <row r="48" spans="1:22" ht="21.75" customHeight="1">
      <c r="A48" s="2"/>
      <c r="B48" s="2"/>
      <c r="C48" s="2"/>
      <c r="D48" s="2"/>
      <c r="E48" s="5"/>
      <c r="F48" s="2"/>
      <c r="G48" s="8"/>
      <c r="H48" s="8"/>
      <c r="I48" s="8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</row>
    <row r="49" spans="1:22" ht="21.75" customHeight="1">
      <c r="A49" s="2"/>
      <c r="B49" s="2"/>
      <c r="C49" s="2"/>
      <c r="D49" s="2"/>
      <c r="E49" s="5"/>
      <c r="F49" s="2"/>
      <c r="G49" s="8"/>
      <c r="H49" s="8"/>
      <c r="I49" s="8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</row>
    <row r="50" spans="1:22" ht="21.75" customHeight="1">
      <c r="A50" s="2"/>
      <c r="B50" s="2"/>
      <c r="C50" s="2"/>
      <c r="D50" s="2"/>
      <c r="E50" s="5"/>
      <c r="F50" s="2"/>
      <c r="G50" s="8"/>
      <c r="H50" s="8"/>
      <c r="I50" s="8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</row>
    <row r="51" spans="1:22" ht="21.75" customHeight="1">
      <c r="A51" s="2"/>
      <c r="B51" s="2"/>
      <c r="C51" s="2"/>
      <c r="D51" s="2"/>
      <c r="E51" s="5"/>
      <c r="F51" s="2"/>
      <c r="G51" s="8"/>
      <c r="H51" s="8"/>
      <c r="I51" s="8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</row>
    <row r="52" spans="1:22" ht="21.75" customHeight="1">
      <c r="A52" s="2"/>
      <c r="B52" s="2"/>
      <c r="C52" s="2"/>
      <c r="D52" s="2"/>
      <c r="E52" s="5"/>
      <c r="F52" s="2"/>
      <c r="G52" s="8"/>
      <c r="H52" s="8"/>
      <c r="I52" s="8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</row>
    <row r="53" spans="1:22" ht="21.75" customHeight="1">
      <c r="A53" s="2"/>
      <c r="B53" s="2"/>
      <c r="C53" s="2"/>
      <c r="D53" s="2"/>
      <c r="E53" s="5"/>
      <c r="F53" s="2"/>
      <c r="G53" s="8"/>
      <c r="H53" s="8"/>
      <c r="I53" s="8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</row>
    <row r="54" spans="1:22" ht="21.75" customHeight="1">
      <c r="A54" s="2"/>
      <c r="B54" s="2"/>
      <c r="C54" s="2"/>
      <c r="D54" s="2"/>
      <c r="E54" s="5"/>
      <c r="F54" s="2"/>
      <c r="G54" s="8"/>
      <c r="H54" s="8"/>
      <c r="I54" s="8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</row>
    <row r="55" spans="1:22" ht="21.75" customHeight="1">
      <c r="A55" s="2"/>
      <c r="B55" s="2"/>
      <c r="C55" s="2"/>
      <c r="D55" s="2"/>
      <c r="E55" s="5"/>
      <c r="F55" s="2"/>
      <c r="G55" s="8"/>
      <c r="H55" s="8"/>
      <c r="I55" s="8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</row>
    <row r="56" spans="1:22" ht="21.75" customHeight="1">
      <c r="A56" s="2"/>
      <c r="B56" s="2"/>
      <c r="C56" s="2"/>
      <c r="D56" s="2"/>
      <c r="E56" s="5"/>
      <c r="F56" s="2"/>
      <c r="G56" s="8"/>
      <c r="H56" s="8"/>
      <c r="I56" s="8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</row>
    <row r="57" spans="1:22" ht="21.75" customHeight="1">
      <c r="A57" s="2"/>
      <c r="B57" s="2"/>
      <c r="C57" s="2"/>
      <c r="D57" s="2"/>
      <c r="E57" s="5"/>
      <c r="F57" s="2"/>
      <c r="G57" s="8"/>
      <c r="H57" s="8"/>
      <c r="I57" s="8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</row>
    <row r="58" spans="1:22" ht="21.75" customHeight="1">
      <c r="A58" s="2"/>
      <c r="B58" s="2"/>
      <c r="C58" s="2"/>
      <c r="D58" s="2"/>
      <c r="E58" s="5"/>
      <c r="F58" s="2"/>
      <c r="G58" s="8"/>
      <c r="H58" s="8"/>
      <c r="I58" s="8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</row>
    <row r="59" spans="1:22" ht="21.75" customHeight="1">
      <c r="A59" s="2"/>
      <c r="B59" s="2"/>
      <c r="C59" s="2"/>
      <c r="D59" s="2"/>
      <c r="E59" s="5"/>
      <c r="F59" s="2"/>
      <c r="G59" s="8"/>
      <c r="H59" s="8"/>
      <c r="I59" s="8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</row>
    <row r="60" spans="1:22" ht="21.75" customHeight="1">
      <c r="A60" s="2"/>
      <c r="B60" s="2"/>
      <c r="C60" s="2"/>
      <c r="D60" s="2"/>
      <c r="E60" s="5"/>
      <c r="F60" s="2"/>
      <c r="G60" s="8"/>
      <c r="H60" s="8"/>
      <c r="I60" s="8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</row>
    <row r="61" spans="1:22" ht="21.75" customHeight="1">
      <c r="A61" s="2"/>
      <c r="B61" s="2"/>
      <c r="C61" s="2"/>
      <c r="D61" s="2"/>
      <c r="E61" s="5"/>
      <c r="F61" s="2"/>
      <c r="G61" s="8"/>
      <c r="H61" s="8"/>
      <c r="I61" s="8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</row>
    <row r="62" spans="1:22" ht="21.75" customHeight="1">
      <c r="A62" s="2"/>
      <c r="B62" s="2"/>
      <c r="C62" s="2"/>
      <c r="D62" s="2"/>
      <c r="E62" s="5"/>
      <c r="F62" s="2"/>
      <c r="G62" s="8"/>
      <c r="H62" s="8"/>
      <c r="I62" s="8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</row>
    <row r="63" spans="1:22" ht="21.75" customHeight="1">
      <c r="A63" s="2"/>
      <c r="B63" s="2"/>
      <c r="C63" s="2"/>
      <c r="D63" s="2"/>
      <c r="E63" s="5"/>
      <c r="F63" s="2"/>
      <c r="G63" s="8"/>
      <c r="H63" s="8"/>
      <c r="I63" s="8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</row>
    <row r="64" spans="1:22" ht="21.75" customHeight="1">
      <c r="A64" s="2"/>
      <c r="B64" s="2"/>
      <c r="C64" s="2"/>
      <c r="D64" s="2"/>
      <c r="E64" s="5"/>
      <c r="F64" s="2"/>
      <c r="G64" s="8"/>
      <c r="H64" s="8"/>
      <c r="I64" s="8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</row>
    <row r="65" spans="1:22" ht="21.75" customHeight="1">
      <c r="A65" s="2"/>
      <c r="B65" s="2"/>
      <c r="C65" s="2"/>
      <c r="D65" s="2"/>
      <c r="E65" s="5"/>
      <c r="F65" s="2"/>
      <c r="G65" s="8"/>
      <c r="H65" s="8"/>
      <c r="I65" s="8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</row>
    <row r="66" spans="1:22" ht="21.75" customHeight="1">
      <c r="A66" s="2"/>
      <c r="B66" s="2"/>
      <c r="C66" s="2"/>
      <c r="D66" s="2"/>
      <c r="E66" s="5"/>
      <c r="F66" s="2"/>
      <c r="G66" s="8"/>
      <c r="H66" s="8"/>
      <c r="I66" s="8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</row>
    <row r="67" spans="1:22" ht="21.75" customHeight="1">
      <c r="A67" s="2"/>
      <c r="B67" s="2"/>
      <c r="C67" s="2"/>
      <c r="D67" s="2"/>
      <c r="E67" s="5"/>
      <c r="F67" s="2"/>
      <c r="G67" s="8"/>
      <c r="H67" s="8"/>
      <c r="I67" s="8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</row>
    <row r="68" spans="1:22" ht="21.75" customHeight="1">
      <c r="A68" s="2"/>
      <c r="B68" s="2"/>
      <c r="C68" s="2"/>
      <c r="D68" s="2"/>
      <c r="E68" s="5"/>
      <c r="F68" s="2"/>
      <c r="G68" s="8"/>
      <c r="H68" s="8"/>
      <c r="I68" s="8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</row>
    <row r="69" spans="1:22" ht="21.75" customHeight="1">
      <c r="A69" s="2"/>
      <c r="B69" s="2"/>
      <c r="C69" s="2"/>
      <c r="D69" s="2"/>
      <c r="E69" s="5"/>
      <c r="F69" s="2"/>
      <c r="G69" s="8"/>
      <c r="H69" s="8"/>
      <c r="I69" s="8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</row>
    <row r="70" spans="1:22" ht="21.75" customHeight="1">
      <c r="A70" s="2"/>
      <c r="B70" s="2"/>
      <c r="C70" s="2"/>
      <c r="D70" s="2"/>
      <c r="E70" s="5"/>
      <c r="F70" s="2"/>
      <c r="G70" s="8"/>
      <c r="H70" s="8"/>
      <c r="I70" s="8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</row>
    <row r="71" spans="1:22" ht="21.75" customHeight="1">
      <c r="A71" s="2"/>
      <c r="B71" s="2"/>
      <c r="C71" s="2"/>
      <c r="D71" s="2"/>
      <c r="E71" s="5"/>
      <c r="F71" s="2"/>
      <c r="G71" s="8"/>
      <c r="H71" s="8"/>
      <c r="I71" s="8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</row>
    <row r="72" spans="1:22" ht="21.75" customHeight="1">
      <c r="A72" s="2"/>
      <c r="B72" s="2"/>
      <c r="C72" s="2"/>
      <c r="D72" s="2"/>
      <c r="E72" s="5"/>
      <c r="F72" s="2"/>
      <c r="G72" s="8"/>
      <c r="H72" s="8"/>
      <c r="I72" s="8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</row>
    <row r="73" spans="1:22" ht="21.75" customHeight="1">
      <c r="A73" s="2"/>
      <c r="B73" s="2"/>
      <c r="C73" s="2"/>
      <c r="D73" s="2"/>
      <c r="E73" s="5"/>
      <c r="F73" s="2"/>
      <c r="G73" s="8"/>
      <c r="H73" s="8"/>
      <c r="I73" s="8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</row>
    <row r="74" spans="1:22" ht="21.75" customHeight="1">
      <c r="A74" s="2"/>
      <c r="B74" s="2"/>
      <c r="C74" s="2"/>
      <c r="D74" s="2"/>
      <c r="E74" s="5"/>
      <c r="F74" s="2"/>
      <c r="G74" s="8"/>
      <c r="H74" s="8"/>
      <c r="I74" s="8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</row>
    <row r="75" spans="1:22" ht="21.75" customHeight="1">
      <c r="A75" s="2"/>
      <c r="B75" s="2"/>
      <c r="C75" s="2"/>
      <c r="D75" s="2"/>
      <c r="E75" s="5"/>
      <c r="F75" s="2"/>
      <c r="G75" s="8"/>
      <c r="H75" s="8"/>
      <c r="I75" s="8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</row>
    <row r="76" spans="1:22" ht="21.75" customHeight="1">
      <c r="A76" s="2"/>
      <c r="B76" s="2"/>
      <c r="C76" s="2"/>
      <c r="D76" s="2"/>
      <c r="E76" s="5"/>
      <c r="F76" s="2"/>
      <c r="G76" s="8"/>
      <c r="H76" s="8"/>
      <c r="I76" s="8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</row>
    <row r="77" spans="1:22" ht="21.75" customHeight="1">
      <c r="A77" s="2"/>
      <c r="B77" s="2"/>
      <c r="C77" s="2"/>
      <c r="D77" s="2"/>
      <c r="E77" s="5"/>
      <c r="F77" s="2"/>
      <c r="G77" s="8"/>
      <c r="H77" s="8"/>
      <c r="I77" s="8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</row>
    <row r="78" spans="1:22" ht="21.75" customHeight="1">
      <c r="A78" s="2"/>
      <c r="B78" s="2"/>
      <c r="C78" s="2"/>
      <c r="D78" s="2"/>
      <c r="E78" s="5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</row>
    <row r="79" spans="1:22" ht="21.75" customHeight="1">
      <c r="A79" s="2"/>
      <c r="B79" s="2"/>
      <c r="C79" s="2"/>
      <c r="D79" s="2"/>
      <c r="E79" s="5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</row>
    <row r="80" spans="1:22" ht="21.75" customHeight="1">
      <c r="A80" s="2"/>
      <c r="B80" s="2"/>
      <c r="C80" s="2"/>
      <c r="D80" s="2"/>
      <c r="E80" s="5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</row>
    <row r="81" spans="1:22" ht="21.75" customHeight="1">
      <c r="A81" s="2"/>
      <c r="B81" s="2"/>
      <c r="C81" s="2"/>
      <c r="D81" s="2"/>
      <c r="E81" s="5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</row>
    <row r="82" spans="1:22" ht="21.75" customHeight="1">
      <c r="A82" s="2"/>
      <c r="B82" s="2"/>
      <c r="C82" s="2"/>
      <c r="D82" s="2"/>
      <c r="E82" s="5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</row>
    <row r="83" spans="1:22" ht="21.75" customHeight="1">
      <c r="A83" s="2"/>
      <c r="B83" s="2"/>
      <c r="C83" s="2"/>
      <c r="D83" s="2"/>
      <c r="E83" s="5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</row>
    <row r="84" spans="1:22" ht="21.75" customHeight="1">
      <c r="A84" s="2"/>
      <c r="B84" s="2"/>
      <c r="C84" s="2"/>
      <c r="D84" s="2"/>
      <c r="E84" s="5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</row>
    <row r="85" spans="1:22" ht="21.75" customHeight="1">
      <c r="A85" s="2"/>
      <c r="B85" s="2"/>
      <c r="C85" s="2"/>
      <c r="D85" s="2"/>
      <c r="E85" s="5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</row>
    <row r="86" spans="1:22" ht="21.75" customHeight="1">
      <c r="A86" s="2"/>
      <c r="B86" s="2"/>
      <c r="C86" s="2"/>
      <c r="D86" s="2"/>
      <c r="E86" s="5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</row>
    <row r="87" spans="1:22" ht="21.75" customHeight="1">
      <c r="A87" s="2"/>
      <c r="B87" s="2"/>
      <c r="C87" s="2"/>
      <c r="D87" s="2"/>
      <c r="E87" s="5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</row>
    <row r="88" spans="1:22" ht="21.75" customHeight="1">
      <c r="A88" s="2"/>
      <c r="B88" s="2"/>
      <c r="C88" s="2"/>
      <c r="D88" s="2"/>
      <c r="E88" s="5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</row>
    <row r="89" spans="1:22" ht="21.75" customHeight="1">
      <c r="A89" s="2"/>
      <c r="B89" s="2"/>
      <c r="C89" s="2"/>
      <c r="D89" s="2"/>
      <c r="E89" s="5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</row>
    <row r="90" spans="1:22" ht="21.75" customHeight="1">
      <c r="A90" s="2"/>
      <c r="B90" s="2"/>
      <c r="C90" s="2"/>
      <c r="D90" s="2"/>
      <c r="E90" s="5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</row>
    <row r="91" spans="1:22" ht="21.75" customHeight="1">
      <c r="A91" s="2"/>
      <c r="B91" s="2"/>
      <c r="C91" s="2"/>
      <c r="D91" s="2"/>
      <c r="E91" s="5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</row>
    <row r="92" spans="1:22" ht="21.75" customHeight="1">
      <c r="A92" s="2"/>
      <c r="B92" s="2"/>
      <c r="C92" s="2"/>
      <c r="D92" s="2"/>
      <c r="E92" s="5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</row>
    <row r="93" spans="1:22" ht="21.75" customHeight="1">
      <c r="A93" s="2"/>
      <c r="B93" s="2"/>
      <c r="C93" s="2"/>
      <c r="D93" s="2"/>
      <c r="E93" s="5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</row>
    <row r="94" spans="1:22" ht="21.75" customHeight="1">
      <c r="A94" s="2"/>
      <c r="B94" s="2"/>
      <c r="C94" s="2"/>
      <c r="D94" s="2"/>
      <c r="E94" s="5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</row>
    <row r="95" spans="1:22" ht="21.75" customHeight="1">
      <c r="A95" s="2"/>
      <c r="B95" s="2"/>
      <c r="C95" s="2"/>
      <c r="D95" s="2"/>
      <c r="E95" s="5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</row>
    <row r="96" spans="1:22" ht="21.75" customHeight="1">
      <c r="A96" s="2"/>
      <c r="B96" s="2"/>
      <c r="C96" s="2"/>
      <c r="D96" s="2"/>
      <c r="E96" s="5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</row>
    <row r="97" spans="1:22" ht="21.75" customHeight="1">
      <c r="A97" s="2"/>
      <c r="B97" s="2"/>
      <c r="C97" s="2"/>
      <c r="D97" s="2"/>
      <c r="E97" s="5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</row>
    <row r="98" spans="1:22" ht="21.75" customHeight="1">
      <c r="A98" s="2"/>
      <c r="B98" s="2"/>
      <c r="C98" s="2"/>
      <c r="D98" s="2"/>
      <c r="E98" s="5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</row>
    <row r="99" spans="1:22" ht="21.75" customHeight="1">
      <c r="A99" s="2"/>
      <c r="B99" s="2"/>
      <c r="C99" s="2"/>
      <c r="D99" s="2"/>
      <c r="E99" s="5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</row>
    <row r="100" spans="1:22" ht="21.75" customHeight="1">
      <c r="A100" s="2"/>
      <c r="B100" s="2"/>
      <c r="C100" s="2"/>
      <c r="D100" s="2"/>
      <c r="E100" s="5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</row>
    <row r="101" spans="1:22" ht="21.75" customHeight="1">
      <c r="A101" s="2"/>
      <c r="B101" s="2"/>
      <c r="C101" s="2"/>
      <c r="D101" s="2"/>
      <c r="E101" s="5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</row>
    <row r="102" spans="1:22" ht="21.75" customHeight="1">
      <c r="A102" s="2"/>
      <c r="B102" s="2"/>
      <c r="C102" s="2"/>
      <c r="D102" s="2"/>
      <c r="E102" s="5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</row>
    <row r="103" spans="1:22" ht="21.75" customHeight="1">
      <c r="A103" s="2"/>
      <c r="B103" s="2"/>
      <c r="C103" s="2"/>
      <c r="D103" s="2"/>
      <c r="E103" s="5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</row>
    <row r="104" spans="1:22" ht="21.75" customHeight="1">
      <c r="A104" s="2"/>
      <c r="B104" s="2"/>
      <c r="C104" s="2"/>
      <c r="D104" s="2"/>
      <c r="E104" s="5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</row>
    <row r="105" spans="1:22" ht="21.75" customHeight="1">
      <c r="A105" s="2"/>
      <c r="B105" s="2"/>
      <c r="C105" s="2"/>
      <c r="D105" s="2"/>
      <c r="E105" s="5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</row>
    <row r="106" spans="1:22" ht="21.75" customHeight="1">
      <c r="A106" s="2"/>
      <c r="B106" s="2"/>
      <c r="C106" s="2"/>
      <c r="D106" s="2"/>
      <c r="E106" s="5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</row>
    <row r="107" spans="1:22" ht="21.75" customHeight="1">
      <c r="A107" s="2"/>
      <c r="B107" s="2"/>
      <c r="C107" s="2"/>
      <c r="D107" s="2"/>
      <c r="E107" s="5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</row>
    <row r="108" spans="1:22" ht="21.75" customHeight="1">
      <c r="A108" s="2"/>
      <c r="B108" s="2"/>
      <c r="C108" s="2"/>
      <c r="D108" s="2"/>
      <c r="E108" s="5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</row>
    <row r="109" spans="1:22" ht="21.75" customHeight="1">
      <c r="A109" s="2"/>
      <c r="B109" s="2"/>
      <c r="C109" s="2"/>
      <c r="D109" s="2"/>
      <c r="E109" s="5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</row>
    <row r="110" spans="1:22" ht="21.75" customHeight="1">
      <c r="A110" s="2"/>
      <c r="B110" s="2"/>
      <c r="C110" s="2"/>
      <c r="D110" s="2"/>
      <c r="E110" s="5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4"/>
  <sheetViews>
    <sheetView workbookViewId="0"/>
  </sheetViews>
  <sheetFormatPr baseColWidth="10" defaultColWidth="17.1640625" defaultRowHeight="12.75" customHeight="1" x14ac:dyDescent="0"/>
  <cols>
    <col min="1" max="1" width="33.1640625" customWidth="1"/>
    <col min="2" max="7" width="11" customWidth="1"/>
  </cols>
  <sheetData>
    <row r="1" spans="1:20" ht="21" customHeight="1">
      <c r="A1" s="6"/>
      <c r="B1" s="6" t="s">
        <v>52</v>
      </c>
      <c r="C1" s="6" t="s">
        <v>53</v>
      </c>
      <c r="D1" s="6" t="s">
        <v>6</v>
      </c>
      <c r="E1" s="6" t="s">
        <v>7</v>
      </c>
      <c r="F1" s="6" t="s">
        <v>8</v>
      </c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</row>
    <row r="2" spans="1:20" ht="21" customHeight="1">
      <c r="A2" s="2" t="s">
        <v>54</v>
      </c>
      <c r="B2" s="8">
        <v>57</v>
      </c>
      <c r="C2" s="8">
        <v>500</v>
      </c>
      <c r="D2" s="8">
        <f t="shared" ref="D2:D17" si="0">B2*C2</f>
        <v>28500</v>
      </c>
      <c r="E2" s="8">
        <f t="shared" ref="E2:E17" si="1">0.23*D2</f>
        <v>6555</v>
      </c>
      <c r="F2" s="8">
        <f t="shared" ref="F2:F17" si="2">E2+D2</f>
        <v>35055</v>
      </c>
      <c r="G2" s="8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0" ht="21" customHeight="1">
      <c r="A3" s="2" t="s">
        <v>55</v>
      </c>
      <c r="B3" s="8">
        <v>10</v>
      </c>
      <c r="C3" s="8">
        <v>800</v>
      </c>
      <c r="D3" s="8">
        <f t="shared" si="0"/>
        <v>8000</v>
      </c>
      <c r="E3" s="8">
        <f t="shared" si="1"/>
        <v>1840</v>
      </c>
      <c r="F3" s="8">
        <f t="shared" si="2"/>
        <v>9840</v>
      </c>
      <c r="G3" s="8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spans="1:20" ht="21" customHeight="1">
      <c r="A4" s="2" t="s">
        <v>56</v>
      </c>
      <c r="B4" s="8">
        <v>3</v>
      </c>
      <c r="C4" s="8">
        <v>500</v>
      </c>
      <c r="D4" s="8">
        <f t="shared" si="0"/>
        <v>1500</v>
      </c>
      <c r="E4" s="8">
        <f t="shared" si="1"/>
        <v>345</v>
      </c>
      <c r="F4" s="8">
        <f t="shared" si="2"/>
        <v>1845</v>
      </c>
      <c r="G4" s="8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</row>
    <row r="5" spans="1:20" ht="21" customHeight="1">
      <c r="A5" s="2" t="s">
        <v>57</v>
      </c>
      <c r="B5" s="8">
        <v>1</v>
      </c>
      <c r="C5" s="8">
        <v>500</v>
      </c>
      <c r="D5" s="8">
        <f t="shared" si="0"/>
        <v>500</v>
      </c>
      <c r="E5" s="8">
        <f t="shared" si="1"/>
        <v>115</v>
      </c>
      <c r="F5" s="8">
        <f t="shared" si="2"/>
        <v>615</v>
      </c>
      <c r="G5" s="8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</row>
    <row r="6" spans="1:20" ht="21" customHeight="1">
      <c r="A6" s="2" t="s">
        <v>58</v>
      </c>
      <c r="B6" s="8">
        <v>3</v>
      </c>
      <c r="C6" s="8">
        <v>500</v>
      </c>
      <c r="D6" s="8">
        <f t="shared" si="0"/>
        <v>1500</v>
      </c>
      <c r="E6" s="8">
        <f t="shared" si="1"/>
        <v>345</v>
      </c>
      <c r="F6" s="8">
        <f t="shared" si="2"/>
        <v>1845</v>
      </c>
      <c r="G6" s="8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</row>
    <row r="7" spans="1:20" ht="21" customHeight="1">
      <c r="A7" s="2" t="s">
        <v>59</v>
      </c>
      <c r="B7" s="8">
        <v>25</v>
      </c>
      <c r="C7" s="8">
        <v>100</v>
      </c>
      <c r="D7" s="8">
        <f t="shared" si="0"/>
        <v>2500</v>
      </c>
      <c r="E7" s="8">
        <f t="shared" si="1"/>
        <v>575</v>
      </c>
      <c r="F7" s="8">
        <f t="shared" si="2"/>
        <v>3075</v>
      </c>
      <c r="G7" s="8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</row>
    <row r="8" spans="1:20" ht="21" customHeight="1">
      <c r="A8" s="2" t="s">
        <v>60</v>
      </c>
      <c r="B8" s="8">
        <v>1</v>
      </c>
      <c r="C8" s="8">
        <v>2000</v>
      </c>
      <c r="D8" s="8">
        <f t="shared" si="0"/>
        <v>2000</v>
      </c>
      <c r="E8" s="8">
        <f t="shared" si="1"/>
        <v>460</v>
      </c>
      <c r="F8" s="8">
        <f t="shared" si="2"/>
        <v>2460</v>
      </c>
      <c r="G8" s="8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</row>
    <row r="9" spans="1:20" ht="21" customHeight="1">
      <c r="A9" s="2" t="s">
        <v>61</v>
      </c>
      <c r="B9" s="8">
        <v>4</v>
      </c>
      <c r="C9" s="8">
        <v>600</v>
      </c>
      <c r="D9" s="8">
        <f t="shared" si="0"/>
        <v>2400</v>
      </c>
      <c r="E9" s="8">
        <f t="shared" si="1"/>
        <v>552</v>
      </c>
      <c r="F9" s="8">
        <f t="shared" si="2"/>
        <v>2952</v>
      </c>
      <c r="G9" s="8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</row>
    <row r="10" spans="1:20" ht="21" customHeight="1">
      <c r="A10" s="2" t="s">
        <v>62</v>
      </c>
      <c r="B10" s="8">
        <v>6</v>
      </c>
      <c r="C10" s="8">
        <v>100</v>
      </c>
      <c r="D10" s="8">
        <f t="shared" si="0"/>
        <v>600</v>
      </c>
      <c r="E10" s="8">
        <f t="shared" si="1"/>
        <v>138</v>
      </c>
      <c r="F10" s="8">
        <f t="shared" si="2"/>
        <v>738</v>
      </c>
      <c r="G10" s="8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</row>
    <row r="11" spans="1:20" ht="21" customHeight="1">
      <c r="A11" s="2" t="s">
        <v>63</v>
      </c>
      <c r="B11" s="8">
        <v>4</v>
      </c>
      <c r="C11" s="8">
        <v>100</v>
      </c>
      <c r="D11" s="8">
        <f t="shared" si="0"/>
        <v>400</v>
      </c>
      <c r="E11" s="8">
        <f t="shared" si="1"/>
        <v>92</v>
      </c>
      <c r="F11" s="8">
        <f t="shared" si="2"/>
        <v>492</v>
      </c>
      <c r="G11" s="8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</row>
    <row r="12" spans="1:20" ht="21" customHeight="1">
      <c r="A12" s="2" t="s">
        <v>64</v>
      </c>
      <c r="B12" s="8">
        <v>1</v>
      </c>
      <c r="C12" s="8">
        <v>4000</v>
      </c>
      <c r="D12" s="8">
        <f t="shared" si="0"/>
        <v>4000</v>
      </c>
      <c r="E12" s="8">
        <f t="shared" si="1"/>
        <v>920</v>
      </c>
      <c r="F12" s="8">
        <f t="shared" si="2"/>
        <v>4920</v>
      </c>
      <c r="G12" s="8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</row>
    <row r="13" spans="1:20" ht="21" customHeight="1">
      <c r="A13" s="2"/>
      <c r="B13" s="8"/>
      <c r="C13" s="8"/>
      <c r="D13" s="8">
        <f t="shared" si="0"/>
        <v>0</v>
      </c>
      <c r="E13" s="8">
        <f t="shared" si="1"/>
        <v>0</v>
      </c>
      <c r="F13" s="8">
        <f t="shared" si="2"/>
        <v>0</v>
      </c>
      <c r="G13" s="8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</row>
    <row r="14" spans="1:20" ht="21" customHeight="1">
      <c r="A14" s="2"/>
      <c r="B14" s="8"/>
      <c r="C14" s="8"/>
      <c r="D14" s="8">
        <f t="shared" si="0"/>
        <v>0</v>
      </c>
      <c r="E14" s="8">
        <f t="shared" si="1"/>
        <v>0</v>
      </c>
      <c r="F14" s="8">
        <f t="shared" si="2"/>
        <v>0</v>
      </c>
      <c r="G14" s="8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</row>
    <row r="15" spans="1:20" ht="21" customHeight="1">
      <c r="A15" s="2"/>
      <c r="B15" s="8"/>
      <c r="C15" s="8"/>
      <c r="D15" s="8">
        <f t="shared" si="0"/>
        <v>0</v>
      </c>
      <c r="E15" s="8">
        <f t="shared" si="1"/>
        <v>0</v>
      </c>
      <c r="F15" s="8">
        <f t="shared" si="2"/>
        <v>0</v>
      </c>
      <c r="G15" s="8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</row>
    <row r="16" spans="1:20" ht="21" customHeight="1">
      <c r="A16" s="2"/>
      <c r="B16" s="8"/>
      <c r="C16" s="8"/>
      <c r="D16" s="8">
        <f t="shared" si="0"/>
        <v>0</v>
      </c>
      <c r="E16" s="8">
        <f t="shared" si="1"/>
        <v>0</v>
      </c>
      <c r="F16" s="8">
        <f t="shared" si="2"/>
        <v>0</v>
      </c>
      <c r="G16" s="8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</row>
    <row r="17" spans="1:20" ht="21" customHeight="1">
      <c r="A17" s="2"/>
      <c r="B17" s="8"/>
      <c r="C17" s="8"/>
      <c r="D17" s="8">
        <f t="shared" si="0"/>
        <v>0</v>
      </c>
      <c r="E17" s="8">
        <f t="shared" si="1"/>
        <v>0</v>
      </c>
      <c r="F17" s="8">
        <f t="shared" si="2"/>
        <v>0</v>
      </c>
      <c r="G17" s="8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</row>
    <row r="18" spans="1:20" ht="21" customHeight="1">
      <c r="A18" s="3" t="s">
        <v>6</v>
      </c>
      <c r="B18" s="1"/>
      <c r="C18" s="1"/>
      <c r="D18" s="1">
        <f>SUM(D2:D16)</f>
        <v>51900</v>
      </c>
      <c r="E18" s="1">
        <f>SUM(E2:E16)</f>
        <v>11937</v>
      </c>
      <c r="F18" s="1">
        <f>SUM(F2:F16)</f>
        <v>63837</v>
      </c>
      <c r="G18" s="8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</row>
    <row r="19" spans="1:20" ht="21" customHeight="1">
      <c r="A19" s="2"/>
      <c r="B19" s="8"/>
      <c r="C19" s="8"/>
      <c r="D19" s="8"/>
      <c r="E19" s="8"/>
      <c r="F19" s="8"/>
      <c r="G19" s="8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</row>
    <row r="20" spans="1:20" ht="21" customHeight="1">
      <c r="A20" s="2"/>
      <c r="B20" s="8"/>
      <c r="C20" s="8"/>
      <c r="D20" s="8"/>
      <c r="E20" s="8"/>
      <c r="F20" s="8"/>
      <c r="G20" s="8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</row>
    <row r="21" spans="1:20" ht="21" customHeight="1">
      <c r="A21" s="2"/>
      <c r="B21" s="8"/>
      <c r="C21" s="8"/>
      <c r="D21" s="8"/>
      <c r="E21" s="8"/>
      <c r="F21" s="8"/>
      <c r="G21" s="8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</row>
    <row r="22" spans="1:20" ht="21" customHeight="1">
      <c r="A22" s="2"/>
      <c r="B22" s="8"/>
      <c r="C22" s="8"/>
      <c r="D22" s="8"/>
      <c r="E22" s="8"/>
      <c r="F22" s="8"/>
      <c r="G22" s="8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</row>
    <row r="23" spans="1:20" ht="21" customHeight="1">
      <c r="A23" s="2"/>
      <c r="B23" s="8"/>
      <c r="C23" s="8"/>
      <c r="D23" s="8"/>
      <c r="E23" s="8"/>
      <c r="F23" s="8"/>
      <c r="G23" s="8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</row>
    <row r="24" spans="1:20" ht="21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</row>
    <row r="25" spans="1:20" ht="21" customHeigh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</row>
    <row r="26" spans="1:20" ht="21" customHeight="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</row>
    <row r="27" spans="1:20" ht="21" customHeight="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</row>
    <row r="28" spans="1:20" ht="21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</row>
    <row r="29" spans="1:20" ht="21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</row>
    <row r="30" spans="1:20" ht="21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</row>
    <row r="31" spans="1:20" ht="21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</row>
    <row r="32" spans="1:20" ht="21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</row>
    <row r="33" spans="1:20" ht="21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</row>
    <row r="34" spans="1:20" ht="21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1"/>
  <sheetViews>
    <sheetView workbookViewId="0">
      <selection sqref="A1:E1"/>
    </sheetView>
  </sheetViews>
  <sheetFormatPr baseColWidth="10" defaultColWidth="17.1640625" defaultRowHeight="12.75" customHeight="1" x14ac:dyDescent="0"/>
  <cols>
    <col min="1" max="1" width="49.33203125" customWidth="1"/>
    <col min="2" max="2" width="11" customWidth="1"/>
    <col min="4" max="4" width="17.6640625" customWidth="1"/>
    <col min="5" max="5" width="40.1640625" customWidth="1"/>
  </cols>
  <sheetData>
    <row r="1" spans="1:20" ht="21.75" customHeight="1">
      <c r="A1" s="9" t="s">
        <v>65</v>
      </c>
      <c r="B1" s="9"/>
      <c r="C1" s="9"/>
      <c r="D1" s="9"/>
      <c r="E1" s="9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0" ht="21.75" customHeight="1">
      <c r="A2" s="6" t="s">
        <v>66</v>
      </c>
      <c r="B2" s="6" t="s">
        <v>26</v>
      </c>
      <c r="C2" s="6" t="s">
        <v>67</v>
      </c>
      <c r="D2" s="6" t="s">
        <v>68</v>
      </c>
      <c r="E2" s="6" t="s">
        <v>69</v>
      </c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0" ht="21.75" customHeight="1">
      <c r="A3" s="2" t="s">
        <v>70</v>
      </c>
      <c r="B3" s="2">
        <v>240</v>
      </c>
      <c r="C3" s="2">
        <v>30</v>
      </c>
      <c r="D3" s="2">
        <f t="shared" ref="D3:D10" si="0">B3*C3</f>
        <v>7200</v>
      </c>
      <c r="E3" s="2" t="s">
        <v>71</v>
      </c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spans="1:20" ht="21.75" customHeight="1">
      <c r="A4" s="2" t="s">
        <v>72</v>
      </c>
      <c r="B4" s="2">
        <v>10</v>
      </c>
      <c r="C4" s="2">
        <v>150</v>
      </c>
      <c r="D4" s="2">
        <f t="shared" si="0"/>
        <v>1500</v>
      </c>
      <c r="E4" s="2" t="s">
        <v>71</v>
      </c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</row>
    <row r="5" spans="1:20" ht="21.75" customHeight="1">
      <c r="A5" s="2" t="s">
        <v>73</v>
      </c>
      <c r="B5" s="2">
        <v>5</v>
      </c>
      <c r="C5" s="2">
        <v>150</v>
      </c>
      <c r="D5" s="2">
        <f t="shared" si="0"/>
        <v>750</v>
      </c>
      <c r="E5" s="2" t="s">
        <v>71</v>
      </c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</row>
    <row r="6" spans="1:20" ht="21.75" customHeight="1">
      <c r="A6" s="2" t="s">
        <v>74</v>
      </c>
      <c r="B6" s="2">
        <v>5</v>
      </c>
      <c r="C6" s="2">
        <v>30</v>
      </c>
      <c r="D6" s="2">
        <f t="shared" si="0"/>
        <v>150</v>
      </c>
      <c r="E6" s="2" t="s">
        <v>75</v>
      </c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</row>
    <row r="7" spans="1:20" ht="21.75" customHeight="1">
      <c r="A7" s="2" t="s">
        <v>76</v>
      </c>
      <c r="B7" s="2">
        <v>6</v>
      </c>
      <c r="C7" s="2">
        <v>10</v>
      </c>
      <c r="D7" s="2">
        <f t="shared" si="0"/>
        <v>60</v>
      </c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</row>
    <row r="8" spans="1:20" ht="21.75" customHeight="1">
      <c r="A8" s="2" t="s">
        <v>77</v>
      </c>
      <c r="B8" s="2">
        <v>6</v>
      </c>
      <c r="C8" s="2">
        <v>150</v>
      </c>
      <c r="D8" s="2">
        <f t="shared" si="0"/>
        <v>900</v>
      </c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</row>
    <row r="9" spans="1:20" ht="21.75" customHeight="1">
      <c r="A9" s="2" t="s">
        <v>78</v>
      </c>
      <c r="B9" s="2">
        <v>8</v>
      </c>
      <c r="C9" s="2">
        <v>3000</v>
      </c>
      <c r="D9" s="2">
        <f t="shared" si="0"/>
        <v>24000</v>
      </c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</row>
    <row r="10" spans="1:20" ht="21.75" customHeight="1">
      <c r="A10" s="2" t="s">
        <v>79</v>
      </c>
      <c r="B10" s="2">
        <v>2</v>
      </c>
      <c r="C10" s="2">
        <v>5000</v>
      </c>
      <c r="D10" s="2">
        <f t="shared" si="0"/>
        <v>10000</v>
      </c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</row>
    <row r="11" spans="1:20" ht="21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</row>
    <row r="12" spans="1:20" ht="21.75" customHeight="1">
      <c r="A12" s="9" t="s">
        <v>80</v>
      </c>
      <c r="B12" s="9"/>
      <c r="C12" s="9"/>
      <c r="D12" s="9"/>
      <c r="E12" s="9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</row>
    <row r="13" spans="1:20" ht="21.75" customHeight="1">
      <c r="A13" s="2" t="s">
        <v>81</v>
      </c>
      <c r="B13" s="2">
        <v>6</v>
      </c>
      <c r="C13" s="2">
        <v>27</v>
      </c>
      <c r="D13" s="2">
        <f>B13*C13</f>
        <v>162</v>
      </c>
      <c r="E13" s="5" t="s">
        <v>82</v>
      </c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</row>
    <row r="14" spans="1:20" ht="21.75" customHeight="1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</row>
    <row r="15" spans="1:20" ht="21.75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</row>
    <row r="16" spans="1:20" ht="21.75" customHeight="1">
      <c r="A16" s="3" t="s">
        <v>6</v>
      </c>
      <c r="B16" s="7"/>
      <c r="C16" s="7"/>
      <c r="D16" s="7">
        <f>SUM(D3:D10)+D13</f>
        <v>44722</v>
      </c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</row>
    <row r="17" spans="1:20" ht="21.75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</row>
    <row r="18" spans="1:20" ht="21.75" customHeight="1">
      <c r="A18" s="2" t="s">
        <v>83</v>
      </c>
      <c r="B18" s="2"/>
      <c r="C18" s="2"/>
      <c r="D18" s="8">
        <f>'ΠΑΚΕΤΑ ΕΡΓΑΣΙΑΣ'!I43/D16</f>
        <v>52.581503510576447</v>
      </c>
      <c r="E18" s="2" t="s">
        <v>84</v>
      </c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</row>
    <row r="19" spans="1:20" ht="21.7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</row>
    <row r="20" spans="1:20" ht="21.7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</row>
    <row r="21" spans="1:20" ht="21.7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</row>
    <row r="22" spans="1:20" ht="21.7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</row>
    <row r="23" spans="1:20" ht="21.7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</row>
    <row r="24" spans="1:20" ht="21.7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</row>
    <row r="25" spans="1:20" ht="21.75" customHeigh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</row>
    <row r="26" spans="1:20" ht="21.75" customHeight="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</row>
    <row r="27" spans="1:20" ht="21.75" customHeight="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</row>
    <row r="28" spans="1:20" ht="21.75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</row>
    <row r="29" spans="1:20" ht="21.75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</row>
    <row r="30" spans="1:20" ht="21.75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</row>
    <row r="31" spans="1:20" ht="21.75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</row>
    <row r="32" spans="1:20" ht="21.75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</row>
    <row r="33" spans="1:20" ht="21.75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</row>
    <row r="34" spans="1:20" ht="21.75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</row>
    <row r="35" spans="1:20" ht="21.75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</row>
    <row r="36" spans="1:20" ht="21.75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</row>
    <row r="37" spans="1:20" ht="21.7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</row>
    <row r="38" spans="1:20" ht="21.75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</row>
    <row r="39" spans="1:20" ht="21.7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</row>
    <row r="40" spans="1:20" ht="21.7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</row>
    <row r="41" spans="1:20" ht="21.7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</row>
  </sheetData>
  <mergeCells count="2">
    <mergeCell ref="A1:E1"/>
    <mergeCell ref="A12:E12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ΠΑΚΕΤΑ ΕΡΓΑΣΙΑΣ</vt:lpstr>
      <vt:lpstr>ΕΞΟΠΛΙΣΜΟΣ Η_Υ - ΤΗΛ</vt:lpstr>
      <vt:lpstr>ΑΝΑΛΥΣΗ ΩΦΕΛΟΥΜΕΝΩΝ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Michael Psalidas</cp:lastModifiedBy>
  <dcterms:created xsi:type="dcterms:W3CDTF">2013-09-25T13:11:03Z</dcterms:created>
  <dcterms:modified xsi:type="dcterms:W3CDTF">2013-09-25T13:11:32Z</dcterms:modified>
</cp:coreProperties>
</file>