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5440" windowHeight="15990"/>
  </bookViews>
  <sheets>
    <sheet name="Budget" sheetId="2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2"/>
  <c r="B16"/>
  <c r="B17"/>
  <c r="B8"/>
  <c r="B9"/>
  <c r="C12"/>
  <c r="B12"/>
  <c r="B18"/>
  <c r="B21"/>
  <c r="B13"/>
  <c r="B20"/>
</calcChain>
</file>

<file path=xl/sharedStrings.xml><?xml version="1.0" encoding="utf-8"?>
<sst xmlns="http://schemas.openxmlformats.org/spreadsheetml/2006/main" count="25" uniqueCount="25">
  <si>
    <t>Expected number of full paying participants:</t>
  </si>
  <si>
    <t>Sponsorship per participant per day:</t>
  </si>
  <si>
    <t>Fixed Income (Exhibits, Contributions from Sponsors, Tutorials, etc.):</t>
  </si>
  <si>
    <t>Variable Income</t>
  </si>
  <si>
    <t>Registration fee per full paying participant:</t>
  </si>
  <si>
    <t>Total Variable Income:</t>
  </si>
  <si>
    <t>Total Income:</t>
  </si>
  <si>
    <t>Room Rental</t>
  </si>
  <si>
    <t>Keynote Speakers</t>
  </si>
  <si>
    <t>Fixed Expenses (personnel cost, flyers, room rental, tutorial speakers, etc.):</t>
  </si>
  <si>
    <t>Variable Expenses</t>
  </si>
  <si>
    <t>Coffee+Lunch</t>
  </si>
  <si>
    <t>Social Event</t>
  </si>
  <si>
    <t>Conf Dinner</t>
  </si>
  <si>
    <t>Proceedings, coffee, lunches, social events, etc. per participant:</t>
  </si>
  <si>
    <t>Sponsorship fee to IFIP per participant:</t>
  </si>
  <si>
    <t>Contingencies per participant:</t>
  </si>
  <si>
    <t>Total Variable Expenses:</t>
  </si>
  <si>
    <t>Total Expenses:</t>
  </si>
  <si>
    <t>Surplus (or deficit):</t>
  </si>
  <si>
    <t>Break even number of participants:</t>
  </si>
  <si>
    <t>Sponsorship fee to IFIP:</t>
  </si>
  <si>
    <t>University fees (10%)</t>
  </si>
  <si>
    <t>Flyers+gifts</t>
  </si>
  <si>
    <t>Proceedings, Badges, Backpack,etc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</si>
</sst>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&quot;Times New Roman&quot;"/>
    </font>
    <font>
      <sz val="11"/>
      <name val="Calibri"/>
    </font>
    <font>
      <b/>
      <sz val="12"/>
      <name val="&quot;Times New Roman&quot;"/>
    </font>
    <font>
      <b/>
      <i/>
      <sz val="12"/>
      <name val="&quot;Times New Roman&quot;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F18" sqref="F18"/>
    </sheetView>
  </sheetViews>
  <sheetFormatPr defaultColWidth="12.42578125" defaultRowHeight="15" customHeight="1"/>
  <cols>
    <col min="1" max="1" width="69.7109375" customWidth="1"/>
    <col min="3" max="3" width="31.28515625" customWidth="1"/>
    <col min="6" max="6" width="15" customWidth="1"/>
  </cols>
  <sheetData>
    <row r="1" spans="1:6">
      <c r="A1" s="1"/>
      <c r="B1" s="2"/>
      <c r="C1" s="2"/>
    </row>
    <row r="2" spans="1:6">
      <c r="A2" s="1" t="s">
        <v>0</v>
      </c>
      <c r="B2" s="2">
        <v>50</v>
      </c>
      <c r="C2" s="2"/>
    </row>
    <row r="3" spans="1:6">
      <c r="A3" s="1" t="s">
        <v>1</v>
      </c>
    </row>
    <row r="4" spans="1:6">
      <c r="A4" s="3"/>
    </row>
    <row r="5" spans="1:6">
      <c r="A5" s="4" t="s">
        <v>2</v>
      </c>
      <c r="B5" s="2"/>
      <c r="C5" s="2"/>
      <c r="E5" s="2"/>
    </row>
    <row r="6" spans="1:6">
      <c r="A6" s="4" t="s">
        <v>3</v>
      </c>
    </row>
    <row r="7" spans="1:6">
      <c r="A7" s="1" t="s">
        <v>4</v>
      </c>
      <c r="B7" s="2">
        <v>370</v>
      </c>
    </row>
    <row r="8" spans="1:6">
      <c r="A8" s="1" t="s">
        <v>5</v>
      </c>
      <c r="B8">
        <f>B7*B2</f>
        <v>18500</v>
      </c>
    </row>
    <row r="9" spans="1:6">
      <c r="A9" s="5" t="s">
        <v>6</v>
      </c>
      <c r="B9">
        <f>B8+B5</f>
        <v>18500</v>
      </c>
    </row>
    <row r="10" spans="1:6">
      <c r="A10" s="3"/>
    </row>
    <row r="11" spans="1:6">
      <c r="A11" s="4"/>
      <c r="C11" s="2" t="s">
        <v>22</v>
      </c>
      <c r="D11" s="2" t="s">
        <v>23</v>
      </c>
      <c r="E11" s="2" t="s">
        <v>7</v>
      </c>
      <c r="F11" s="2" t="s">
        <v>8</v>
      </c>
    </row>
    <row r="12" spans="1:6">
      <c r="A12" s="4" t="s">
        <v>9</v>
      </c>
      <c r="B12">
        <f>SUM(C12:F12)</f>
        <v>4850</v>
      </c>
      <c r="C12">
        <f>0.1*B9</f>
        <v>1850</v>
      </c>
      <c r="D12" s="2">
        <v>800</v>
      </c>
      <c r="E12" s="2">
        <v>0</v>
      </c>
      <c r="F12" s="2">
        <v>2200</v>
      </c>
    </row>
    <row r="13" spans="1:6">
      <c r="A13" s="4" t="s">
        <v>10</v>
      </c>
      <c r="B13">
        <f t="shared" ref="B13:B14" si="0">SUM(C13:F13)</f>
        <v>0</v>
      </c>
      <c r="C13" s="7" t="s">
        <v>24</v>
      </c>
      <c r="D13" s="2" t="s">
        <v>11</v>
      </c>
      <c r="E13" s="2" t="s">
        <v>12</v>
      </c>
      <c r="F13" s="2" t="s">
        <v>13</v>
      </c>
    </row>
    <row r="14" spans="1:6">
      <c r="A14" s="1" t="s">
        <v>14</v>
      </c>
      <c r="B14">
        <f t="shared" si="0"/>
        <v>180</v>
      </c>
      <c r="C14" s="2">
        <v>40</v>
      </c>
      <c r="D14" s="2">
        <v>80</v>
      </c>
      <c r="E14" s="2">
        <v>10</v>
      </c>
      <c r="F14" s="2">
        <v>50</v>
      </c>
    </row>
    <row r="15" spans="1:6">
      <c r="A15" s="1" t="s">
        <v>15</v>
      </c>
      <c r="B15" s="6">
        <v>15</v>
      </c>
    </row>
    <row r="16" spans="1:6">
      <c r="A16" s="1" t="s">
        <v>16</v>
      </c>
      <c r="B16" s="2">
        <f>B14*0.1</f>
        <v>18</v>
      </c>
    </row>
    <row r="17" spans="1:2">
      <c r="A17" s="1" t="s">
        <v>17</v>
      </c>
      <c r="B17">
        <f>SUM(B14:B16)*B2</f>
        <v>10650</v>
      </c>
    </row>
    <row r="18" spans="1:2">
      <c r="A18" s="5" t="s">
        <v>18</v>
      </c>
      <c r="B18">
        <f>B17+B12</f>
        <v>15500</v>
      </c>
    </row>
    <row r="19" spans="1:2">
      <c r="A19" s="3"/>
    </row>
    <row r="20" spans="1:2">
      <c r="A20" s="5" t="s">
        <v>19</v>
      </c>
      <c r="B20">
        <f>B9-B18</f>
        <v>3000</v>
      </c>
    </row>
    <row r="21" spans="1:2">
      <c r="A21" s="5" t="s">
        <v>20</v>
      </c>
      <c r="B21">
        <f>ROUND(B18/B7,0)</f>
        <v>42</v>
      </c>
    </row>
    <row r="22" spans="1:2">
      <c r="A22" s="5" t="s">
        <v>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Iraklis</cp:lastModifiedBy>
  <dcterms:created xsi:type="dcterms:W3CDTF">2017-08-01T06:38:09Z</dcterms:created>
  <dcterms:modified xsi:type="dcterms:W3CDTF">2017-08-08T07:55:16Z</dcterms:modified>
</cp:coreProperties>
</file>